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20\"/>
    </mc:Choice>
  </mc:AlternateContent>
  <xr:revisionPtr revIDLastSave="0" documentId="13_ncr:1_{0F4E8244-59A3-4A71-B93B-F10CDF24FA87}" xr6:coauthVersionLast="47" xr6:coauthVersionMax="47" xr10:uidLastSave="{00000000-0000-0000-0000-000000000000}"/>
  <bookViews>
    <workbookView xWindow="144" yWindow="2436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<sst xmlns="http://schemas.openxmlformats.org/spreadsheetml/2006/main" count="339" uniqueCount="161">
  <si>
    <t>СВОДКА ЗАТРАТ</t>
  </si>
  <si>
    <t>P_0320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</si>
  <si>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</si>
  <si>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</si>
  <si>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</si>
  <si>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</si>
  <si>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</si>
  <si>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</si>
  <si>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</si>
  <si>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</si>
  <si>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</si>
  <si>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</si>
  <si>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</si>
  <si>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</si>
  <si>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</si>
  <si>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</si>
  <si>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</si>
  <si>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</si>
  <si>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</si>
  <si>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</si>
  <si>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</si>
  <si>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</si>
  <si>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</si>
  <si>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</si>
  <si>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</si>
  <si>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</si>
  <si>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</si>
  <si>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</si>
  <si>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</si>
  <si>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</si>
  <si>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</si>
  <si>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</si>
  <si>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</si>
  <si>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</si>
  <si>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</si>
  <si>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</si>
  <si>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</si>
  <si>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</si>
  <si>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</si>
  <si>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</si>
  <si>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</si>
  <si>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</si>
  <si>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</si>
  <si>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</si>
  <si>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</si>
  <si>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</si>
  <si>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</si>
  <si>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</si>
  <si>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</si>
  <si>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</si>
  <si>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</si>
  <si>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</si>
  <si>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</si>
  <si>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</si>
  <si>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</si>
  <si>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</si>
  <si>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</si>
  <si>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</si>
  <si>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</si>
  <si>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</si>
  <si>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</si>
  <si>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</si>
  <si>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</si>
  <si>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</si>
  <si>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</si>
  <si>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</si>
  <si>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</si>
  <si>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</si>
  <si>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</si>
  <si>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</si>
  <si>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</si>
  <si>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</si>
  <si>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</si>
  <si>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</si>
  <si>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</si>
  <si>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</si>
  <si>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</si>
  <si>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</si>
  <si>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</si>
  <si>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</si>
  <si>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</si>
  <si>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</si>
  <si>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</si>
  <si>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</si>
  <si>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</si>
  <si>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</si>
  <si>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</si>
  <si>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</si>
  <si>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</si>
  <si>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</si>
  <si>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</si>
  <si>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</si>
  <si>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</si>
  <si>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</si>
  <si>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</si>
  <si>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</si>
  <si>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</si>
  <si>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</si>
  <si>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</si>
  <si>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</si>
  <si>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</si>
  <si>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</si>
  <si>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</si>
  <si>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</si>
  <si>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</si>
  <si>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</si>
  <si>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</si>
  <si>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</si>
  <si>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</si>
  <si>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</si>
  <si>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</si>
  <si>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</si>
  <si>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</si>
  <si>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</si>
  <si>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</si>
  <si>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</si>
  <si>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</si>
  <si>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</si>
  <si>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</si>
  <si>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</si>
  <si>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</si>
  <si>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</si>
  <si>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</si>
  <si>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</si>
  <si>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</si>
  <si>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</si>
  <si>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</si>
  <si>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</si>
  <si>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</si>
  <si>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</si>
  <si>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</si>
  <si>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</si>
  <si>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</si>
  <si>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</si>
  <si>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</si>
  <si>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</si>
  <si>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</si>
  <si>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</si>
  <si>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</si>
  <si>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</si>
  <si>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</si>
  <si>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</si>
  <si>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</si>
  <si>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</si>
  <si>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</si>
  <si>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</si>
  <si>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</si>
  <si>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</si>
  <si>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</si>
  <si>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</si>
  <si>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</si>
  <si>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</si>
  <si>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</si>
  <si>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Реконструкция КЛ-10кВ от РП-14 до РП-11МГ (двухцепная протяженностью 1,5км)</t>
  </si>
  <si>
    <t>Реконструкция КЛ-10кВ от РП-14 до РП-11МГ (двухцепная протяженностью 1,5км)</t>
  </si>
  <si>
    <t>Реконструкция КЛ-10кВ от РП-14 до РП-11МГ (двухцепная протяженностью 1,5км)</t>
  </si>
  <si>
    <t>Реконструкция КЛ-10кВ от РП-14 до РП-11МГ (двухцепная протяженностью 1,5км)</t>
  </si>
  <si>
    <t>Реконструкция КЛ-10кВ от РП-14 до РП-11МГ (двухцепная протяженностью 1,5км)</t>
  </si>
  <si>
    <t>Реконструкция КЛ-10кВ от РП-14 до РП-11МГ (двухцепная протяженностью 1,5км)</t>
  </si>
  <si>
    <t>Реконструкция КЛ-10кВ от РП-14 до РП-11МГ (двухцепная протяженностью 1,5км)</t>
  </si>
  <si>
    <t>Реконструкция КЛ-10кВ от РП-14 до РП-11МГ (двухцепная протяженностью 1,5км)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</si>
</sst>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4.88671875" customWidth="1"/>
    <col min="9" max="9" width="14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153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ССР!G65*1.2</f>
        <v>3956.1563774409601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3956.1563774409601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659.35939744096004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C30*I35</f>
        <v>4377.6234340337896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ССР!D74+ССР!E74</f>
        <v>60302.423817919698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(ССР!G70-ССР!G65)*1.2</f>
        <v>1399.18874482966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61701.612562749397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10283.602092749399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C38*I36</f>
        <v>71573.395466376096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75951.018900409894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138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139</v>
      </c>
      <c r="B3" s="2" t="s">
        <v>140</v>
      </c>
      <c r="C3" s="2" t="s">
        <v>141</v>
      </c>
      <c r="D3" s="2" t="s">
        <v>142</v>
      </c>
      <c r="E3" s="2" t="s">
        <v>143</v>
      </c>
      <c r="F3" s="2" t="s">
        <v>144</v>
      </c>
      <c r="G3" s="2" t="s">
        <v>145</v>
      </c>
      <c r="H3" s="2" t="s">
        <v>146</v>
      </c>
    </row>
    <row r="4" spans="1:8" ht="39" customHeight="1">
      <c r="A4" s="3" t="s">
        <v>147</v>
      </c>
      <c r="B4" s="4" t="s">
        <v>128</v>
      </c>
      <c r="C4" s="5">
        <v>2.0352941176471</v>
      </c>
      <c r="D4" s="5">
        <v>1662.7573397988001</v>
      </c>
      <c r="E4" s="4">
        <v>0.4</v>
      </c>
      <c r="F4" s="4"/>
      <c r="G4" s="5">
        <v>3384.2002327670002</v>
      </c>
      <c r="H4" s="6"/>
    </row>
    <row r="5" spans="1:8" ht="39" customHeight="1">
      <c r="A5" s="3" t="s">
        <v>148</v>
      </c>
      <c r="B5" s="4" t="s">
        <v>128</v>
      </c>
      <c r="C5" s="5">
        <v>0.11764705882353001</v>
      </c>
      <c r="D5" s="5">
        <v>1363.9187907776</v>
      </c>
      <c r="E5" s="4">
        <v>0.4</v>
      </c>
      <c r="F5" s="4"/>
      <c r="G5" s="5">
        <v>160.46103420912999</v>
      </c>
      <c r="H5" s="6"/>
    </row>
    <row r="6" spans="1:8" ht="39" customHeight="1">
      <c r="A6" s="3" t="s">
        <v>149</v>
      </c>
      <c r="B6" s="4" t="s">
        <v>128</v>
      </c>
      <c r="C6" s="5">
        <v>1.7764705882353</v>
      </c>
      <c r="D6" s="5">
        <v>1049.6719013825</v>
      </c>
      <c r="E6" s="4">
        <v>0.4</v>
      </c>
      <c r="F6" s="4"/>
      <c r="G6" s="5">
        <v>1864.7112601030001</v>
      </c>
      <c r="H6" s="6"/>
    </row>
    <row r="7" spans="1:8" ht="39" customHeight="1">
      <c r="A7" s="3" t="s">
        <v>150</v>
      </c>
      <c r="B7" s="4" t="s">
        <v>128</v>
      </c>
      <c r="C7" s="5">
        <v>0.4</v>
      </c>
      <c r="D7" s="5">
        <v>6808.6826035618997</v>
      </c>
      <c r="E7" s="4">
        <v>0.4</v>
      </c>
      <c r="F7" s="4"/>
      <c r="G7" s="5">
        <v>2723.4730414248002</v>
      </c>
      <c r="H7" s="6"/>
    </row>
    <row r="8" spans="1:8" ht="39" customHeight="1">
      <c r="A8" s="3" t="s">
        <v>151</v>
      </c>
      <c r="B8" s="4" t="s">
        <v>128</v>
      </c>
      <c r="C8" s="5">
        <v>4.3078124999999998</v>
      </c>
      <c r="D8" s="5">
        <v>5103.9171675885</v>
      </c>
      <c r="E8" s="4">
        <v>6</v>
      </c>
      <c r="F8" s="4"/>
      <c r="G8" s="5">
        <v>21986.718173501999</v>
      </c>
      <c r="H8" s="6"/>
    </row>
    <row r="9" spans="1:8" ht="39" customHeight="1">
      <c r="A9" s="3" t="s">
        <v>152</v>
      </c>
      <c r="B9" s="4" t="s">
        <v>128</v>
      </c>
      <c r="C9" s="5">
        <v>1.2562500000000001</v>
      </c>
      <c r="D9" s="5">
        <v>818.22700652441995</v>
      </c>
      <c r="E9" s="4">
        <v>6</v>
      </c>
      <c r="F9" s="4"/>
      <c r="G9" s="5">
        <v>1027.8976769463</v>
      </c>
      <c r="H9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55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154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15749.647058824001</v>
      </c>
      <c r="E25" s="41">
        <v>1033.4117647058999</v>
      </c>
      <c r="F25" s="41">
        <v>0</v>
      </c>
      <c r="G25" s="41">
        <v>0</v>
      </c>
      <c r="H25" s="41">
        <v>16783.058823529002</v>
      </c>
    </row>
    <row r="26" spans="1:8" ht="31.2">
      <c r="A26" s="2">
        <v>2</v>
      </c>
      <c r="B26" s="2" t="s">
        <v>41</v>
      </c>
      <c r="C26" s="42" t="s">
        <v>42</v>
      </c>
      <c r="D26" s="41">
        <v>27929.953311929999</v>
      </c>
      <c r="E26" s="41">
        <v>1902.0683661204</v>
      </c>
      <c r="F26" s="41">
        <v>0</v>
      </c>
      <c r="G26" s="41">
        <v>0</v>
      </c>
      <c r="H26" s="41">
        <v>29832.021678051002</v>
      </c>
    </row>
    <row r="27" spans="1:8">
      <c r="A27" s="2"/>
      <c r="B27" s="33"/>
      <c r="C27" s="33" t="s">
        <v>43</v>
      </c>
      <c r="D27" s="41">
        <v>43679.600370754</v>
      </c>
      <c r="E27" s="41">
        <v>2935.4801308263</v>
      </c>
      <c r="F27" s="41">
        <v>0</v>
      </c>
      <c r="G27" s="41">
        <v>0</v>
      </c>
      <c r="H27" s="41">
        <v>46615.08050158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43679.600370754</v>
      </c>
      <c r="E43" s="41">
        <v>2935.4801308263</v>
      </c>
      <c r="F43" s="41">
        <v>0</v>
      </c>
      <c r="G43" s="41">
        <v>0</v>
      </c>
      <c r="H43" s="41">
        <v>46615.08050158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314.99294117647003</v>
      </c>
      <c r="E45" s="41">
        <v>20.668235294117999</v>
      </c>
      <c r="F45" s="41">
        <v>0</v>
      </c>
      <c r="G45" s="41">
        <v>0</v>
      </c>
      <c r="H45" s="41">
        <v>335.66117647059002</v>
      </c>
    </row>
    <row r="46" spans="1:8" ht="31.2">
      <c r="A46" s="2">
        <v>4</v>
      </c>
      <c r="B46" s="2" t="s">
        <v>56</v>
      </c>
      <c r="C46" s="42" t="s">
        <v>58</v>
      </c>
      <c r="D46" s="41">
        <v>558.59906623861002</v>
      </c>
      <c r="E46" s="41">
        <v>38.041367322409002</v>
      </c>
      <c r="F46" s="41">
        <v>0</v>
      </c>
      <c r="G46" s="41">
        <v>0</v>
      </c>
      <c r="H46" s="41">
        <v>596.64043356102002</v>
      </c>
    </row>
    <row r="47" spans="1:8">
      <c r="A47" s="2"/>
      <c r="B47" s="33"/>
      <c r="C47" s="33" t="s">
        <v>59</v>
      </c>
      <c r="D47" s="41">
        <v>873.59200741508005</v>
      </c>
      <c r="E47" s="41">
        <v>58.709602616525999</v>
      </c>
      <c r="F47" s="41">
        <v>0</v>
      </c>
      <c r="G47" s="41">
        <v>0</v>
      </c>
      <c r="H47" s="41">
        <v>932.30161003161004</v>
      </c>
    </row>
    <row r="48" spans="1:8">
      <c r="A48" s="2"/>
      <c r="B48" s="33"/>
      <c r="C48" s="33" t="s">
        <v>60</v>
      </c>
      <c r="D48" s="41">
        <v>44553.192378168998</v>
      </c>
      <c r="E48" s="41">
        <v>2994.1897334427999</v>
      </c>
      <c r="F48" s="41">
        <v>0</v>
      </c>
      <c r="G48" s="41">
        <v>0</v>
      </c>
      <c r="H48" s="41">
        <v>47547.382111612002</v>
      </c>
    </row>
    <row r="49" spans="1:8">
      <c r="A49" s="2"/>
      <c r="B49" s="33"/>
      <c r="C49" s="33" t="s">
        <v>61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62</v>
      </c>
      <c r="C50" s="48" t="s">
        <v>63</v>
      </c>
      <c r="D50" s="41">
        <v>0</v>
      </c>
      <c r="E50" s="41">
        <v>0</v>
      </c>
      <c r="F50" s="41">
        <v>0</v>
      </c>
      <c r="G50" s="41">
        <v>23.352941176470999</v>
      </c>
      <c r="H50" s="41">
        <v>23.352941176470999</v>
      </c>
    </row>
    <row r="51" spans="1:8" ht="31.2">
      <c r="A51" s="2">
        <v>6</v>
      </c>
      <c r="B51" s="2" t="s">
        <v>64</v>
      </c>
      <c r="C51" s="48" t="s">
        <v>65</v>
      </c>
      <c r="D51" s="41">
        <v>419.287104</v>
      </c>
      <c r="E51" s="41">
        <v>27.511488</v>
      </c>
      <c r="F51" s="41">
        <v>0</v>
      </c>
      <c r="G51" s="41">
        <v>15.352941176471001</v>
      </c>
      <c r="H51" s="41">
        <v>462.15153317647002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480.67707407687999</v>
      </c>
      <c r="H52" s="41">
        <v>480.67707407687999</v>
      </c>
    </row>
    <row r="53" spans="1:8">
      <c r="A53" s="2">
        <v>8</v>
      </c>
      <c r="B53" s="2" t="s">
        <v>67</v>
      </c>
      <c r="C53" s="48" t="s">
        <v>68</v>
      </c>
      <c r="D53" s="41">
        <v>0</v>
      </c>
      <c r="E53" s="41">
        <v>0</v>
      </c>
      <c r="F53" s="41">
        <v>0</v>
      </c>
      <c r="G53" s="41">
        <v>90.709668727055004</v>
      </c>
      <c r="H53" s="41">
        <v>90.709668727055004</v>
      </c>
    </row>
    <row r="54" spans="1:8" ht="31.2">
      <c r="A54" s="2">
        <v>9</v>
      </c>
      <c r="B54" s="2" t="s">
        <v>64</v>
      </c>
      <c r="C54" s="48" t="s">
        <v>69</v>
      </c>
      <c r="D54" s="41">
        <v>743.55121707023</v>
      </c>
      <c r="E54" s="41">
        <v>50.636864042859003</v>
      </c>
      <c r="F54" s="41">
        <v>0</v>
      </c>
      <c r="G54" s="41">
        <v>0</v>
      </c>
      <c r="H54" s="41">
        <v>794.18808111308999</v>
      </c>
    </row>
    <row r="55" spans="1:8">
      <c r="A55" s="2">
        <v>10</v>
      </c>
      <c r="B55" s="2" t="s">
        <v>70</v>
      </c>
      <c r="C55" s="48" t="s">
        <v>71</v>
      </c>
      <c r="D55" s="41">
        <v>0</v>
      </c>
      <c r="E55" s="41">
        <v>0</v>
      </c>
      <c r="F55" s="41">
        <v>0</v>
      </c>
      <c r="G55" s="41">
        <v>425.91389062500002</v>
      </c>
      <c r="H55" s="41">
        <v>425.91389062500002</v>
      </c>
    </row>
    <row r="56" spans="1:8">
      <c r="A56" s="2"/>
      <c r="B56" s="33"/>
      <c r="C56" s="33" t="s">
        <v>72</v>
      </c>
      <c r="D56" s="41">
        <v>1162.8383210702</v>
      </c>
      <c r="E56" s="41">
        <v>78.148352042859003</v>
      </c>
      <c r="F56" s="41">
        <v>0</v>
      </c>
      <c r="G56" s="41">
        <v>1036.0065157818999</v>
      </c>
      <c r="H56" s="41">
        <v>2276.993188895</v>
      </c>
    </row>
    <row r="57" spans="1:8">
      <c r="A57" s="2"/>
      <c r="B57" s="33"/>
      <c r="C57" s="33" t="s">
        <v>73</v>
      </c>
      <c r="D57" s="41">
        <v>45716.030699239003</v>
      </c>
      <c r="E57" s="41">
        <v>3072.3380854857</v>
      </c>
      <c r="F57" s="41">
        <v>0</v>
      </c>
      <c r="G57" s="41">
        <v>1036.0065157818999</v>
      </c>
      <c r="H57" s="41">
        <v>49824.375300507003</v>
      </c>
    </row>
    <row r="58" spans="1:8" ht="31.5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76</v>
      </c>
      <c r="D61" s="41">
        <v>45716.030699239003</v>
      </c>
      <c r="E61" s="41">
        <v>3072.3380854857</v>
      </c>
      <c r="F61" s="41">
        <v>0</v>
      </c>
      <c r="G61" s="41">
        <v>1036.0065157818999</v>
      </c>
      <c r="H61" s="41">
        <v>49824.375300507003</v>
      </c>
    </row>
    <row r="62" spans="1:8" ht="157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1577.2637297096001</v>
      </c>
      <c r="H63" s="41">
        <v>1577.2637297096001</v>
      </c>
    </row>
    <row r="64" spans="1:8">
      <c r="A64" s="2">
        <v>12</v>
      </c>
      <c r="B64" s="2" t="s">
        <v>80</v>
      </c>
      <c r="C64" s="48" t="s">
        <v>79</v>
      </c>
      <c r="D64" s="41">
        <v>0</v>
      </c>
      <c r="E64" s="41">
        <v>0</v>
      </c>
      <c r="F64" s="41">
        <v>0</v>
      </c>
      <c r="G64" s="41">
        <v>1719.5332514912</v>
      </c>
      <c r="H64" s="41">
        <v>1719.5332514912</v>
      </c>
    </row>
    <row r="65" spans="1:8">
      <c r="A65" s="2"/>
      <c r="B65" s="33"/>
      <c r="C65" s="33" t="s">
        <v>81</v>
      </c>
      <c r="D65" s="41">
        <v>0</v>
      </c>
      <c r="E65" s="41">
        <v>0</v>
      </c>
      <c r="F65" s="41">
        <v>0</v>
      </c>
      <c r="G65" s="41">
        <v>3296.7969812008</v>
      </c>
      <c r="H65" s="41">
        <v>3296.7969812008</v>
      </c>
    </row>
    <row r="66" spans="1:8">
      <c r="A66" s="2"/>
      <c r="B66" s="33"/>
      <c r="C66" s="33" t="s">
        <v>82</v>
      </c>
      <c r="D66" s="41">
        <v>45716.030699239003</v>
      </c>
      <c r="E66" s="41">
        <v>3072.3380854857</v>
      </c>
      <c r="F66" s="41">
        <v>0</v>
      </c>
      <c r="G66" s="41">
        <v>4332.8034969827004</v>
      </c>
      <c r="H66" s="41">
        <v>53121.172281708001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84</v>
      </c>
      <c r="C68" s="48" t="s">
        <v>85</v>
      </c>
      <c r="D68" s="41">
        <f>D66*3%</f>
        <v>1371.4809209771699</v>
      </c>
      <c r="E68" s="41">
        <f>E66*3%</f>
        <v>92.170142564570995</v>
      </c>
      <c r="F68" s="41">
        <f>F66*3%</f>
        <v>0</v>
      </c>
      <c r="G68" s="41">
        <f>G66*3%</f>
        <v>129.984104909481</v>
      </c>
      <c r="H68" s="41">
        <f>SUM(D68:G68)</f>
        <v>1593.6351684512199</v>
      </c>
    </row>
    <row r="69" spans="1:8">
      <c r="A69" s="2"/>
      <c r="B69" s="33"/>
      <c r="C69" s="33" t="s">
        <v>86</v>
      </c>
      <c r="D69" s="41">
        <f>D68</f>
        <v>1371.4809209771699</v>
      </c>
      <c r="E69" s="41">
        <f>E68</f>
        <v>92.170142564570995</v>
      </c>
      <c r="F69" s="41">
        <f>F68</f>
        <v>0</v>
      </c>
      <c r="G69" s="41">
        <f>G68</f>
        <v>129.984104909481</v>
      </c>
      <c r="H69" s="41">
        <f>SUM(D69:G69)</f>
        <v>1593.6351684512199</v>
      </c>
    </row>
    <row r="70" spans="1:8">
      <c r="A70" s="2"/>
      <c r="B70" s="33"/>
      <c r="C70" s="33" t="s">
        <v>87</v>
      </c>
      <c r="D70" s="41">
        <f>D69+D66</f>
        <v>47087.511620216203</v>
      </c>
      <c r="E70" s="41">
        <f>E69+E66</f>
        <v>3164.5082280502702</v>
      </c>
      <c r="F70" s="41">
        <f>F69+F66</f>
        <v>0</v>
      </c>
      <c r="G70" s="41">
        <f>G69+G66</f>
        <v>4462.7876018921797</v>
      </c>
      <c r="H70" s="41">
        <f>SUM(D70:G70)</f>
        <v>54714.807450158602</v>
      </c>
    </row>
    <row r="71" spans="1:8">
      <c r="A71" s="2"/>
      <c r="B71" s="33"/>
      <c r="C71" s="33" t="s">
        <v>88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89</v>
      </c>
      <c r="C72" s="48" t="s">
        <v>90</v>
      </c>
      <c r="D72" s="41">
        <f>D70*20%</f>
        <v>9417.5023240432292</v>
      </c>
      <c r="E72" s="41">
        <f>E70*20%</f>
        <v>632.90164561005395</v>
      </c>
      <c r="F72" s="41">
        <f>F70*20%</f>
        <v>0</v>
      </c>
      <c r="G72" s="41">
        <f>G70*20%</f>
        <v>892.55752037843604</v>
      </c>
      <c r="H72" s="41">
        <f>SUM(D72:G72)</f>
        <v>10942.961490031699</v>
      </c>
    </row>
    <row r="73" spans="1:8">
      <c r="A73" s="2"/>
      <c r="B73" s="33"/>
      <c r="C73" s="33" t="s">
        <v>91</v>
      </c>
      <c r="D73" s="41">
        <f>D72</f>
        <v>9417.5023240432292</v>
      </c>
      <c r="E73" s="41">
        <f>E72</f>
        <v>632.90164561005395</v>
      </c>
      <c r="F73" s="41">
        <f>F72</f>
        <v>0</v>
      </c>
      <c r="G73" s="41">
        <f>G72</f>
        <v>892.55752037843604</v>
      </c>
      <c r="H73" s="41">
        <f>SUM(D73:G73)</f>
        <v>10942.961490031699</v>
      </c>
    </row>
    <row r="74" spans="1:8">
      <c r="A74" s="2"/>
      <c r="B74" s="33"/>
      <c r="C74" s="33" t="s">
        <v>92</v>
      </c>
      <c r="D74" s="41">
        <f>D73+D70</f>
        <v>56505.013944259401</v>
      </c>
      <c r="E74" s="41">
        <f>E73+E70</f>
        <v>3797.40987366033</v>
      </c>
      <c r="F74" s="41">
        <f>F73+F70</f>
        <v>0</v>
      </c>
      <c r="G74" s="41">
        <f>G73+G70</f>
        <v>5355.3451222706199</v>
      </c>
      <c r="H74" s="41">
        <f>SUM(D74:G74)</f>
        <v>65657.768940190304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155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100</v>
      </c>
      <c r="D13" s="32">
        <v>15749.647058824001</v>
      </c>
      <c r="E13" s="32">
        <v>1033.4117647058999</v>
      </c>
      <c r="F13" s="32">
        <v>0</v>
      </c>
      <c r="G13" s="32">
        <v>0</v>
      </c>
      <c r="H13" s="32">
        <v>16783.058823529002</v>
      </c>
      <c r="J13" s="20"/>
    </row>
    <row r="14" spans="1:14">
      <c r="A14" s="2"/>
      <c r="B14" s="33"/>
      <c r="C14" s="33" t="s">
        <v>101</v>
      </c>
      <c r="D14" s="32">
        <v>15749.647058824001</v>
      </c>
      <c r="E14" s="32">
        <v>1033.4117647058999</v>
      </c>
      <c r="F14" s="32">
        <v>0</v>
      </c>
      <c r="G14" s="32">
        <v>0</v>
      </c>
      <c r="H14" s="32">
        <v>16783.058823529002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156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68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0</v>
      </c>
      <c r="E13" s="32">
        <v>0</v>
      </c>
      <c r="F13" s="32">
        <v>0</v>
      </c>
      <c r="G13" s="32">
        <v>23.352941176470999</v>
      </c>
      <c r="H13" s="32">
        <v>23.352941176470999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23.352941176470999</v>
      </c>
      <c r="H14" s="32">
        <v>23.352941176470999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157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106</v>
      </c>
      <c r="D13" s="32">
        <v>0</v>
      </c>
      <c r="E13" s="32">
        <v>0</v>
      </c>
      <c r="F13" s="32">
        <v>0</v>
      </c>
      <c r="G13" s="32">
        <v>1577.2637297096001</v>
      </c>
      <c r="H13" s="32">
        <v>1577.2637297096001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1577.2637297096001</v>
      </c>
      <c r="H14" s="32">
        <v>1577.2637297096001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158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110</v>
      </c>
      <c r="D13" s="32">
        <v>27929.953311929999</v>
      </c>
      <c r="E13" s="32">
        <v>1902.0683661204</v>
      </c>
      <c r="F13" s="32">
        <v>0</v>
      </c>
      <c r="G13" s="32">
        <v>0</v>
      </c>
      <c r="H13" s="32">
        <v>29832.021678051002</v>
      </c>
      <c r="J13" s="20"/>
    </row>
    <row r="14" spans="1:14">
      <c r="A14" s="2"/>
      <c r="B14" s="33"/>
      <c r="C14" s="33" t="s">
        <v>101</v>
      </c>
      <c r="D14" s="32">
        <v>27929.953311929999</v>
      </c>
      <c r="E14" s="32">
        <v>1902.0683661204</v>
      </c>
      <c r="F14" s="32">
        <v>0</v>
      </c>
      <c r="G14" s="32">
        <v>0</v>
      </c>
      <c r="H14" s="32">
        <v>29832.021678051002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159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68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112</v>
      </c>
      <c r="D13" s="32">
        <v>0</v>
      </c>
      <c r="E13" s="32">
        <v>0</v>
      </c>
      <c r="F13" s="32">
        <v>0</v>
      </c>
      <c r="G13" s="32">
        <v>90.709668727055004</v>
      </c>
      <c r="H13" s="32">
        <v>90.709668727055004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90.709668727055004</v>
      </c>
      <c r="H14" s="32">
        <v>90.709668727055004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160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79</v>
      </c>
      <c r="D13" s="32">
        <v>0</v>
      </c>
      <c r="E13" s="32">
        <v>0</v>
      </c>
      <c r="F13" s="32">
        <v>0</v>
      </c>
      <c r="G13" s="32">
        <v>1719.5332514912</v>
      </c>
      <c r="H13" s="32">
        <v>1719.5332514912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1719.5332514912</v>
      </c>
      <c r="H14" s="32">
        <v>1719.5332514912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114</v>
      </c>
      <c r="B1" s="10" t="s">
        <v>115</v>
      </c>
      <c r="C1" s="10" t="s">
        <v>116</v>
      </c>
      <c r="D1" s="10" t="s">
        <v>117</v>
      </c>
      <c r="E1" s="10" t="s">
        <v>118</v>
      </c>
      <c r="F1" s="10" t="s">
        <v>119</v>
      </c>
      <c r="G1" s="10" t="s">
        <v>120</v>
      </c>
      <c r="H1" s="10" t="s">
        <v>121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97</v>
      </c>
      <c r="B3" s="94"/>
      <c r="C3" s="11"/>
      <c r="D3" s="12">
        <v>16783.058823529002</v>
      </c>
      <c r="E3" s="13"/>
      <c r="F3" s="13"/>
      <c r="G3" s="13"/>
      <c r="H3" s="14"/>
    </row>
    <row r="4" spans="1:8">
      <c r="A4" s="99" t="s">
        <v>122</v>
      </c>
      <c r="B4" s="15" t="s">
        <v>123</v>
      </c>
      <c r="C4" s="11"/>
      <c r="D4" s="12">
        <v>15749.647058824001</v>
      </c>
      <c r="E4" s="13"/>
      <c r="F4" s="13"/>
      <c r="G4" s="13"/>
      <c r="H4" s="14"/>
    </row>
    <row r="5" spans="1:8">
      <c r="A5" s="99"/>
      <c r="B5" s="15" t="s">
        <v>124</v>
      </c>
      <c r="C5" s="10"/>
      <c r="D5" s="12">
        <v>1033.4117647058999</v>
      </c>
      <c r="E5" s="13"/>
      <c r="F5" s="13"/>
      <c r="G5" s="13"/>
      <c r="H5" s="16"/>
    </row>
    <row r="6" spans="1:8">
      <c r="A6" s="100"/>
      <c r="B6" s="15" t="s">
        <v>125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126</v>
      </c>
      <c r="C7" s="10"/>
      <c r="D7" s="12">
        <v>0</v>
      </c>
      <c r="E7" s="13"/>
      <c r="F7" s="13"/>
      <c r="G7" s="13"/>
      <c r="H7" s="16"/>
    </row>
    <row r="8" spans="1:8">
      <c r="A8" s="95" t="s">
        <v>100</v>
      </c>
      <c r="B8" s="96"/>
      <c r="C8" s="99" t="s">
        <v>127</v>
      </c>
      <c r="D8" s="17">
        <v>16783.058823529002</v>
      </c>
      <c r="E8" s="13">
        <v>0.4</v>
      </c>
      <c r="F8" s="13" t="s">
        <v>128</v>
      </c>
      <c r="G8" s="17">
        <v>41957.647058823997</v>
      </c>
      <c r="H8" s="16"/>
    </row>
    <row r="9" spans="1:8">
      <c r="A9" s="101">
        <v>1</v>
      </c>
      <c r="B9" s="15" t="s">
        <v>123</v>
      </c>
      <c r="C9" s="99"/>
      <c r="D9" s="17">
        <v>15749.647058824001</v>
      </c>
      <c r="E9" s="13"/>
      <c r="F9" s="13"/>
      <c r="G9" s="13"/>
      <c r="H9" s="100" t="s">
        <v>129</v>
      </c>
    </row>
    <row r="10" spans="1:8">
      <c r="A10" s="99"/>
      <c r="B10" s="15" t="s">
        <v>124</v>
      </c>
      <c r="C10" s="99"/>
      <c r="D10" s="17">
        <v>1033.4117647058999</v>
      </c>
      <c r="E10" s="13"/>
      <c r="F10" s="13"/>
      <c r="G10" s="13"/>
      <c r="H10" s="100"/>
    </row>
    <row r="11" spans="1:8">
      <c r="A11" s="99"/>
      <c r="B11" s="15" t="s">
        <v>125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126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68</v>
      </c>
      <c r="B13" s="94"/>
      <c r="C13" s="10"/>
      <c r="D13" s="12">
        <v>114.06260990353</v>
      </c>
      <c r="E13" s="13"/>
      <c r="F13" s="13"/>
      <c r="G13" s="13"/>
      <c r="H13" s="16"/>
    </row>
    <row r="14" spans="1:8">
      <c r="A14" s="99" t="s">
        <v>130</v>
      </c>
      <c r="B14" s="15" t="s">
        <v>123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124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125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126</v>
      </c>
      <c r="C17" s="10"/>
      <c r="D17" s="12">
        <v>23.352941176470999</v>
      </c>
      <c r="E17" s="13"/>
      <c r="F17" s="13"/>
      <c r="G17" s="13"/>
      <c r="H17" s="16"/>
    </row>
    <row r="18" spans="1:8">
      <c r="A18" s="95" t="s">
        <v>104</v>
      </c>
      <c r="B18" s="96"/>
      <c r="C18" s="99" t="s">
        <v>127</v>
      </c>
      <c r="D18" s="17">
        <v>23.352941176470999</v>
      </c>
      <c r="E18" s="13">
        <v>0.4</v>
      </c>
      <c r="F18" s="13" t="s">
        <v>128</v>
      </c>
      <c r="G18" s="17">
        <v>58.382352941176002</v>
      </c>
      <c r="H18" s="16"/>
    </row>
    <row r="19" spans="1:8">
      <c r="A19" s="101">
        <v>1</v>
      </c>
      <c r="B19" s="15" t="s">
        <v>123</v>
      </c>
      <c r="C19" s="99"/>
      <c r="D19" s="17">
        <v>0</v>
      </c>
      <c r="E19" s="13"/>
      <c r="F19" s="13"/>
      <c r="G19" s="13"/>
      <c r="H19" s="100" t="s">
        <v>129</v>
      </c>
    </row>
    <row r="20" spans="1:8">
      <c r="A20" s="99"/>
      <c r="B20" s="15" t="s">
        <v>124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125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126</v>
      </c>
      <c r="C22" s="99"/>
      <c r="D22" s="17">
        <v>23.352941176470999</v>
      </c>
      <c r="E22" s="13"/>
      <c r="F22" s="13"/>
      <c r="G22" s="13"/>
      <c r="H22" s="100"/>
    </row>
    <row r="23" spans="1:8">
      <c r="A23" s="99" t="s">
        <v>131</v>
      </c>
      <c r="B23" s="15" t="s">
        <v>123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124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125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126</v>
      </c>
      <c r="C26" s="10"/>
      <c r="D26" s="12">
        <v>114.06260990353</v>
      </c>
      <c r="E26" s="13"/>
      <c r="F26" s="13"/>
      <c r="G26" s="13"/>
      <c r="H26" s="16"/>
    </row>
    <row r="27" spans="1:8">
      <c r="A27" s="95" t="s">
        <v>112</v>
      </c>
      <c r="B27" s="96"/>
      <c r="C27" s="99" t="s">
        <v>132</v>
      </c>
      <c r="D27" s="17">
        <v>90.709668727055004</v>
      </c>
      <c r="E27" s="13">
        <v>3</v>
      </c>
      <c r="F27" s="13" t="s">
        <v>128</v>
      </c>
      <c r="G27" s="17">
        <v>30.236556242351998</v>
      </c>
      <c r="H27" s="16"/>
    </row>
    <row r="28" spans="1:8">
      <c r="A28" s="101">
        <v>1</v>
      </c>
      <c r="B28" s="15" t="s">
        <v>123</v>
      </c>
      <c r="C28" s="99"/>
      <c r="D28" s="17">
        <v>0</v>
      </c>
      <c r="E28" s="13"/>
      <c r="F28" s="13"/>
      <c r="G28" s="13"/>
      <c r="H28" s="100" t="s">
        <v>42</v>
      </c>
    </row>
    <row r="29" spans="1:8">
      <c r="A29" s="99"/>
      <c r="B29" s="15" t="s">
        <v>124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125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126</v>
      </c>
      <c r="C31" s="99"/>
      <c r="D31" s="17">
        <v>90.709668727055004</v>
      </c>
      <c r="E31" s="13"/>
      <c r="F31" s="13"/>
      <c r="G31" s="13"/>
      <c r="H31" s="100"/>
    </row>
    <row r="32" spans="1:8" ht="24.6">
      <c r="A32" s="97" t="s">
        <v>106</v>
      </c>
      <c r="B32" s="94"/>
      <c r="C32" s="10"/>
      <c r="D32" s="12">
        <v>1577.2637297096001</v>
      </c>
      <c r="E32" s="13"/>
      <c r="F32" s="13"/>
      <c r="G32" s="13"/>
      <c r="H32" s="16"/>
    </row>
    <row r="33" spans="1:8">
      <c r="A33" s="99" t="s">
        <v>133</v>
      </c>
      <c r="B33" s="15" t="s">
        <v>123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124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125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126</v>
      </c>
      <c r="C36" s="10"/>
      <c r="D36" s="12">
        <v>1577.2637297096001</v>
      </c>
      <c r="E36" s="13"/>
      <c r="F36" s="13"/>
      <c r="G36" s="13"/>
      <c r="H36" s="16"/>
    </row>
    <row r="37" spans="1:8">
      <c r="A37" s="95" t="s">
        <v>106</v>
      </c>
      <c r="B37" s="96"/>
      <c r="C37" s="99" t="s">
        <v>127</v>
      </c>
      <c r="D37" s="17">
        <v>1577.2637297096001</v>
      </c>
      <c r="E37" s="13">
        <v>0.4</v>
      </c>
      <c r="F37" s="13" t="s">
        <v>128</v>
      </c>
      <c r="G37" s="17">
        <v>3943.1593242741001</v>
      </c>
      <c r="H37" s="16"/>
    </row>
    <row r="38" spans="1:8">
      <c r="A38" s="101">
        <v>1</v>
      </c>
      <c r="B38" s="15" t="s">
        <v>123</v>
      </c>
      <c r="C38" s="99"/>
      <c r="D38" s="17">
        <v>0</v>
      </c>
      <c r="E38" s="13"/>
      <c r="F38" s="13"/>
      <c r="G38" s="13"/>
      <c r="H38" s="100" t="s">
        <v>129</v>
      </c>
    </row>
    <row r="39" spans="1:8">
      <c r="A39" s="99"/>
      <c r="B39" s="15" t="s">
        <v>124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125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126</v>
      </c>
      <c r="C41" s="99"/>
      <c r="D41" s="17">
        <v>1577.2637297096001</v>
      </c>
      <c r="E41" s="13"/>
      <c r="F41" s="13"/>
      <c r="G41" s="13"/>
      <c r="H41" s="100"/>
    </row>
    <row r="42" spans="1:8" ht="24.6">
      <c r="A42" s="97" t="s">
        <v>42</v>
      </c>
      <c r="B42" s="94"/>
      <c r="C42" s="10"/>
      <c r="D42" s="12">
        <v>29832.021678051002</v>
      </c>
      <c r="E42" s="13"/>
      <c r="F42" s="13"/>
      <c r="G42" s="13"/>
      <c r="H42" s="16"/>
    </row>
    <row r="43" spans="1:8">
      <c r="A43" s="99" t="s">
        <v>134</v>
      </c>
      <c r="B43" s="15" t="s">
        <v>123</v>
      </c>
      <c r="C43" s="10"/>
      <c r="D43" s="12">
        <v>27929.953311929999</v>
      </c>
      <c r="E43" s="13"/>
      <c r="F43" s="13"/>
      <c r="G43" s="13"/>
      <c r="H43" s="16"/>
    </row>
    <row r="44" spans="1:8">
      <c r="A44" s="99"/>
      <c r="B44" s="15" t="s">
        <v>124</v>
      </c>
      <c r="C44" s="10"/>
      <c r="D44" s="12">
        <v>1902.0683661204</v>
      </c>
      <c r="E44" s="13"/>
      <c r="F44" s="13"/>
      <c r="G44" s="13"/>
      <c r="H44" s="16"/>
    </row>
    <row r="45" spans="1:8">
      <c r="A45" s="99"/>
      <c r="B45" s="15" t="s">
        <v>125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126</v>
      </c>
      <c r="C46" s="10"/>
      <c r="D46" s="12">
        <v>0</v>
      </c>
      <c r="E46" s="13"/>
      <c r="F46" s="13"/>
      <c r="G46" s="13"/>
      <c r="H46" s="16"/>
    </row>
    <row r="47" spans="1:8">
      <c r="A47" s="95" t="s">
        <v>110</v>
      </c>
      <c r="B47" s="96"/>
      <c r="C47" s="99" t="s">
        <v>132</v>
      </c>
      <c r="D47" s="17">
        <v>29832.021678051002</v>
      </c>
      <c r="E47" s="13">
        <v>3</v>
      </c>
      <c r="F47" s="13" t="s">
        <v>128</v>
      </c>
      <c r="G47" s="17">
        <v>9944.007226017</v>
      </c>
      <c r="H47" s="16"/>
    </row>
    <row r="48" spans="1:8">
      <c r="A48" s="101">
        <v>1</v>
      </c>
      <c r="B48" s="15" t="s">
        <v>123</v>
      </c>
      <c r="C48" s="99"/>
      <c r="D48" s="17">
        <v>27929.953311929999</v>
      </c>
      <c r="E48" s="13"/>
      <c r="F48" s="13"/>
      <c r="G48" s="13"/>
      <c r="H48" s="100" t="s">
        <v>42</v>
      </c>
    </row>
    <row r="49" spans="1:8">
      <c r="A49" s="99"/>
      <c r="B49" s="15" t="s">
        <v>124</v>
      </c>
      <c r="C49" s="99"/>
      <c r="D49" s="17">
        <v>1902.0683661204</v>
      </c>
      <c r="E49" s="13"/>
      <c r="F49" s="13"/>
      <c r="G49" s="13"/>
      <c r="H49" s="100"/>
    </row>
    <row r="50" spans="1:8">
      <c r="A50" s="99"/>
      <c r="B50" s="15" t="s">
        <v>125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126</v>
      </c>
      <c r="C51" s="99"/>
      <c r="D51" s="17">
        <v>0</v>
      </c>
      <c r="E51" s="13"/>
      <c r="F51" s="13"/>
      <c r="G51" s="13"/>
      <c r="H51" s="100"/>
    </row>
    <row r="52" spans="1:8" ht="24.6">
      <c r="A52" s="97" t="s">
        <v>79</v>
      </c>
      <c r="B52" s="94"/>
      <c r="C52" s="10"/>
      <c r="D52" s="12">
        <v>1719.5332514912</v>
      </c>
      <c r="E52" s="13"/>
      <c r="F52" s="13"/>
      <c r="G52" s="13"/>
      <c r="H52" s="16"/>
    </row>
    <row r="53" spans="1:8">
      <c r="A53" s="99" t="s">
        <v>135</v>
      </c>
      <c r="B53" s="15" t="s">
        <v>123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124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125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126</v>
      </c>
      <c r="C56" s="10"/>
      <c r="D56" s="12">
        <v>1719.5332514912</v>
      </c>
      <c r="E56" s="13"/>
      <c r="F56" s="13"/>
      <c r="G56" s="13"/>
      <c r="H56" s="16"/>
    </row>
    <row r="57" spans="1:8">
      <c r="A57" s="95" t="s">
        <v>79</v>
      </c>
      <c r="B57" s="96"/>
      <c r="C57" s="99" t="s">
        <v>132</v>
      </c>
      <c r="D57" s="17">
        <v>1719.5332514912</v>
      </c>
      <c r="E57" s="13">
        <v>3</v>
      </c>
      <c r="F57" s="13" t="s">
        <v>128</v>
      </c>
      <c r="G57" s="17">
        <v>573.17775049705995</v>
      </c>
      <c r="H57" s="16"/>
    </row>
    <row r="58" spans="1:8">
      <c r="A58" s="101">
        <v>1</v>
      </c>
      <c r="B58" s="15" t="s">
        <v>123</v>
      </c>
      <c r="C58" s="99"/>
      <c r="D58" s="17">
        <v>0</v>
      </c>
      <c r="E58" s="13"/>
      <c r="F58" s="13"/>
      <c r="G58" s="13"/>
      <c r="H58" s="100" t="s">
        <v>42</v>
      </c>
    </row>
    <row r="59" spans="1:8">
      <c r="A59" s="99"/>
      <c r="B59" s="15" t="s">
        <v>124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125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126</v>
      </c>
      <c r="C61" s="99"/>
      <c r="D61" s="17">
        <v>1719.5332514912</v>
      </c>
      <c r="E61" s="13"/>
      <c r="F61" s="13"/>
      <c r="G61" s="13"/>
      <c r="H61" s="100"/>
    </row>
    <row r="62" spans="1:8">
      <c r="A62" s="18"/>
      <c r="C62" s="18"/>
      <c r="D62" s="7"/>
      <c r="E62" s="7"/>
      <c r="F62" s="7"/>
      <c r="G62" s="7"/>
      <c r="H62" s="19"/>
    </row>
    <row r="64" spans="1:8">
      <c r="A64" s="98" t="s">
        <v>136</v>
      </c>
      <c r="B64" s="98"/>
      <c r="C64" s="98"/>
      <c r="D64" s="98"/>
      <c r="E64" s="98"/>
      <c r="F64" s="98"/>
      <c r="G64" s="98"/>
      <c r="H64" s="98"/>
    </row>
    <row r="65" spans="1:8">
      <c r="A65" s="98" t="s">
        <v>137</v>
      </c>
      <c r="B65" s="98"/>
      <c r="C65" s="98"/>
      <c r="D65" s="98"/>
      <c r="E65" s="98"/>
      <c r="F65" s="98"/>
      <c r="G65" s="98"/>
      <c r="H65" s="98"/>
    </row>
  </sheetData>
  <mergeCells count="37">
    <mergeCell ref="H58:H61"/>
    <mergeCell ref="H9:H12"/>
    <mergeCell ref="H19:H22"/>
    <mergeCell ref="H28:H31"/>
    <mergeCell ref="H38:H41"/>
    <mergeCell ref="H48:H51"/>
    <mergeCell ref="C18:C22"/>
    <mergeCell ref="C27:C31"/>
    <mergeCell ref="C37:C41"/>
    <mergeCell ref="C47:C51"/>
    <mergeCell ref="C57:C61"/>
    <mergeCell ref="A57:B57"/>
    <mergeCell ref="A64:H64"/>
    <mergeCell ref="A65:H65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C8:C12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2025-11-14T10:35:18Z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404E8C99817A48F1BCD2E7AC86C0EC77_12</vt:lpwstr>
  </property>
  <property fmtid="{D5CDD505-2E9C-101B-9397-08002B2CF9AE}" pid="3" name="KSOProductBuildVer">
    <vt:lpwstr>1049-12.2.0.20795</vt:lpwstr>
  </property>
</Properties>
</file>